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tilisateur\Documents\Linda\Nathalie Aubin\Pagination\Pagination LB\"/>
    </mc:Choice>
  </mc:AlternateContent>
  <xr:revisionPtr revIDLastSave="0" documentId="8_{C4CE80A6-8BD5-4B07-B267-87174DE5768B}" xr6:coauthVersionLast="46" xr6:coauthVersionMax="46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Élévateurs électriques" sheetId="1" r:id="rId1"/>
    <sheet name="Budget" sheetId="816" r:id="rId2"/>
  </sheets>
  <calcPr calcId="191029"/>
</workbook>
</file>

<file path=xl/calcChain.xml><?xml version="1.0" encoding="utf-8"?>
<calcChain xmlns="http://schemas.openxmlformats.org/spreadsheetml/2006/main">
  <c r="M36" i="816" l="1"/>
  <c r="K15" i="1" l="1"/>
  <c r="K13" i="1" s="1"/>
  <c r="M15" i="1"/>
  <c r="M13" i="1" s="1"/>
  <c r="I19" i="1"/>
  <c r="I18" i="1" s="1"/>
  <c r="I20" i="1"/>
  <c r="M20" i="1"/>
  <c r="K21" i="1"/>
  <c r="M21" i="1" s="1"/>
  <c r="K24" i="1"/>
  <c r="M24" i="1"/>
  <c r="K25" i="1"/>
  <c r="M25" i="1" s="1"/>
  <c r="K26" i="1"/>
  <c r="M26" i="1"/>
  <c r="K27" i="1"/>
  <c r="M27" i="1" s="1"/>
  <c r="K31" i="1"/>
  <c r="M31" i="1" s="1"/>
  <c r="M30" i="1" s="1"/>
  <c r="K15" i="816"/>
  <c r="M15" i="816" s="1"/>
  <c r="M13" i="816" s="1"/>
  <c r="I19" i="816"/>
  <c r="M19" i="816" s="1"/>
  <c r="I20" i="816"/>
  <c r="M20" i="816" s="1"/>
  <c r="K23" i="816"/>
  <c r="K24" i="816"/>
  <c r="M24" i="816" s="1"/>
  <c r="K25" i="816"/>
  <c r="M25" i="816" s="1"/>
  <c r="K26" i="816"/>
  <c r="M26" i="816" s="1"/>
  <c r="K27" i="816"/>
  <c r="M27" i="816" s="1"/>
  <c r="K30" i="816"/>
  <c r="M30" i="816" s="1"/>
  <c r="M29" i="816" s="1"/>
  <c r="M23" i="1" l="1"/>
  <c r="K23" i="1"/>
  <c r="M19" i="1"/>
  <c r="M18" i="1" s="1"/>
  <c r="M33" i="1" s="1"/>
  <c r="M23" i="816"/>
  <c r="K13" i="816"/>
  <c r="M18" i="816"/>
  <c r="I18" i="816"/>
  <c r="M36" i="1" l="1"/>
  <c r="M35" i="1"/>
  <c r="M43" i="1" s="1"/>
  <c r="M32" i="816"/>
  <c r="M35" i="816" s="1"/>
  <c r="M34" i="816" s="1"/>
  <c r="M43" i="816" l="1"/>
  <c r="M37" i="816"/>
</calcChain>
</file>

<file path=xl/sharedStrings.xml><?xml version="1.0" encoding="utf-8"?>
<sst xmlns="http://schemas.openxmlformats.org/spreadsheetml/2006/main" count="107" uniqueCount="53">
  <si>
    <t>Bordereau d'estimation</t>
  </si>
  <si>
    <t>Main d'oeuvre</t>
  </si>
  <si>
    <t>Entrepreneur</t>
  </si>
  <si>
    <t>Ajust.</t>
  </si>
  <si>
    <t>Unité</t>
  </si>
  <si>
    <t>$/Hre</t>
  </si>
  <si>
    <t>S-Total</t>
  </si>
  <si>
    <t>$/un.</t>
  </si>
  <si>
    <t>1.0</t>
  </si>
  <si>
    <t>.1</t>
  </si>
  <si>
    <t>.2</t>
  </si>
  <si>
    <t>.3</t>
  </si>
  <si>
    <t>lot</t>
  </si>
  <si>
    <t>hre</t>
  </si>
  <si>
    <t>2.0</t>
  </si>
  <si>
    <t>3.0</t>
  </si>
  <si>
    <t>Budget</t>
  </si>
  <si>
    <t>Gestion du projet</t>
  </si>
  <si>
    <t xml:space="preserve">Contingence </t>
  </si>
  <si>
    <t>Contingence</t>
  </si>
  <si>
    <t>TOTAL DU PROJET (sans taxes) :</t>
  </si>
  <si>
    <t>Prévost Car Inc</t>
  </si>
  <si>
    <t>Professionnels</t>
  </si>
  <si>
    <t>5.0</t>
  </si>
  <si>
    <t>Surveillance lors des travaux</t>
  </si>
  <si>
    <t>Conformité des effluents</t>
  </si>
  <si>
    <t>Centre de services St-Nicolas</t>
  </si>
  <si>
    <t>Rév. 01-20/09/2004</t>
  </si>
  <si>
    <t>%</t>
  </si>
  <si>
    <t>Démantellement</t>
  </si>
  <si>
    <t>Anciens équipements</t>
  </si>
  <si>
    <t>Électricité</t>
  </si>
  <si>
    <t>.4</t>
  </si>
  <si>
    <t xml:space="preserve">Alimentation électrique </t>
  </si>
  <si>
    <t xml:space="preserve">Fillage </t>
  </si>
  <si>
    <t>Ensemble de poutres transversales</t>
  </si>
  <si>
    <t>Remplacement si élévateurs électriques</t>
  </si>
  <si>
    <t>Total</t>
  </si>
  <si>
    <t>Qt.</t>
  </si>
  <si>
    <t>Ragréement du plancher</t>
  </si>
  <si>
    <t>Décontamination</t>
  </si>
  <si>
    <t>4.0</t>
  </si>
  <si>
    <t>3 à 4 échantillonages</t>
  </si>
  <si>
    <t>Élévateurs KONÉ</t>
  </si>
  <si>
    <t>BUDGET</t>
  </si>
  <si>
    <t>Imprévus</t>
  </si>
  <si>
    <t>Contingences, imprévus et Profits</t>
  </si>
  <si>
    <t>Profits</t>
  </si>
  <si>
    <t>Rév. :</t>
  </si>
  <si>
    <t>1.</t>
  </si>
  <si>
    <t>2.</t>
  </si>
  <si>
    <t>3.</t>
  </si>
  <si>
    <t>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</si>
</sst>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 * #,##0.00_)\ &quot;$&quot;_ ;_ * \(#,##0.00\)\ &quot;$&quot;_ ;_ * &quot;-&quot;??_)\ &quot;$&quot;_ ;_ @_ "/>
  </numFmts>
  <fonts count="13">
    <font>
      <sz val="10"/>
      <name val="Arial"/>
    </font>
    <font>
      <sz val="10"/>
      <name val="Arial"/>
      <family val="2"/>
    </font>
    <font>
      <sz val="10"/>
      <name val="Geneva"/>
      <family val="2"/>
    </font>
    <font>
      <b/>
      <sz val="12"/>
      <name val="Times New Roman"/>
      <family val="1"/>
    </font>
    <font>
      <sz val="9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b/>
      <sz val="10"/>
      <name val="Times New Roman"/>
      <family val="1"/>
    </font>
    <font>
      <b/>
      <sz val="14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2" fillId="0" borderId="0"/>
    <xf numFmtId="9" fontId="1" fillId="0" borderId="0" applyFont="0" applyFill="0" applyBorder="0" applyAlignment="0" applyProtection="0"/>
  </cellStyleXfs>
  <cellXfs count="119">
    <xf numFmtId="0" fontId="0" fillId="0" borderId="0" xfId="0"/>
    <xf numFmtId="49" fontId="3" fillId="0" borderId="0" xfId="2" applyNumberFormat="1" applyFont="1" applyFill="1" applyBorder="1" applyAlignment="1">
      <alignment horizontal="left"/>
    </xf>
    <xf numFmtId="0" fontId="4" fillId="0" borderId="0" xfId="2" applyFont="1" applyFill="1" applyBorder="1" applyAlignment="1"/>
    <xf numFmtId="0" fontId="4" fillId="0" borderId="0" xfId="2" applyFont="1" applyFill="1" applyBorder="1"/>
    <xf numFmtId="3" fontId="4" fillId="0" borderId="0" xfId="2" applyNumberFormat="1" applyFont="1" applyFill="1" applyBorder="1"/>
    <xf numFmtId="3" fontId="4" fillId="0" borderId="0" xfId="2" applyNumberFormat="1" applyFont="1" applyFill="1" applyBorder="1" applyAlignment="1">
      <alignment horizontal="right"/>
    </xf>
    <xf numFmtId="3" fontId="3" fillId="0" borderId="0" xfId="2" applyNumberFormat="1" applyFont="1" applyFill="1" applyBorder="1" applyAlignment="1">
      <alignment horizontal="right"/>
    </xf>
    <xf numFmtId="49" fontId="3" fillId="0" borderId="0" xfId="2" applyNumberFormat="1" applyFont="1" applyFill="1" applyBorder="1" applyAlignment="1">
      <alignment horizontal="right"/>
    </xf>
    <xf numFmtId="0" fontId="5" fillId="0" borderId="0" xfId="2" applyFont="1" applyAlignment="1">
      <alignment horizontal="right"/>
    </xf>
    <xf numFmtId="49" fontId="4" fillId="2" borderId="0" xfId="2" applyNumberFormat="1" applyFont="1" applyFill="1" applyBorder="1" applyAlignment="1">
      <alignment horizontal="left"/>
    </xf>
    <xf numFmtId="0" fontId="4" fillId="2" borderId="0" xfId="2" applyFont="1" applyFill="1" applyBorder="1" applyAlignment="1"/>
    <xf numFmtId="0" fontId="4" fillId="2" borderId="0" xfId="2" applyFont="1" applyFill="1" applyBorder="1"/>
    <xf numFmtId="3" fontId="4" fillId="2" borderId="0" xfId="2" applyNumberFormat="1" applyFont="1" applyFill="1" applyBorder="1"/>
    <xf numFmtId="3" fontId="4" fillId="2" borderId="0" xfId="2" applyNumberFormat="1" applyFont="1" applyFill="1" applyBorder="1" applyAlignment="1">
      <alignment horizontal="right"/>
    </xf>
    <xf numFmtId="3" fontId="6" fillId="2" borderId="0" xfId="2" applyNumberFormat="1" applyFont="1" applyFill="1" applyBorder="1" applyAlignment="1">
      <alignment horizontal="right"/>
    </xf>
    <xf numFmtId="0" fontId="2" fillId="0" borderId="0" xfId="2"/>
    <xf numFmtId="0" fontId="5" fillId="0" borderId="0" xfId="2" applyFont="1"/>
    <xf numFmtId="49" fontId="4" fillId="0" borderId="0" xfId="2" applyNumberFormat="1" applyFont="1" applyFill="1" applyBorder="1"/>
    <xf numFmtId="3" fontId="4" fillId="0" borderId="1" xfId="2" applyNumberFormat="1" applyFont="1" applyFill="1" applyBorder="1" applyAlignment="1">
      <alignment horizontal="centerContinuous"/>
    </xf>
    <xf numFmtId="3" fontId="4" fillId="0" borderId="1" xfId="2" applyNumberFormat="1" applyFont="1" applyFill="1" applyBorder="1" applyAlignment="1">
      <alignment horizontal="right"/>
    </xf>
    <xf numFmtId="3" fontId="4" fillId="0" borderId="1" xfId="2" applyNumberFormat="1" applyFont="1" applyFill="1" applyBorder="1" applyAlignment="1">
      <alignment horizontal="center"/>
    </xf>
    <xf numFmtId="0" fontId="5" fillId="0" borderId="0" xfId="2" applyFont="1" applyFill="1" applyBorder="1"/>
    <xf numFmtId="0" fontId="4" fillId="0" borderId="0" xfId="2" applyFont="1" applyFill="1" applyBorder="1" applyAlignment="1">
      <alignment horizontal="center"/>
    </xf>
    <xf numFmtId="3" fontId="4" fillId="0" borderId="2" xfId="2" applyNumberFormat="1" applyFont="1" applyFill="1" applyBorder="1" applyAlignment="1">
      <alignment horizontal="center"/>
    </xf>
    <xf numFmtId="3" fontId="4" fillId="0" borderId="0" xfId="2" applyNumberFormat="1" applyFont="1" applyFill="1" applyBorder="1" applyAlignment="1">
      <alignment horizontal="center"/>
    </xf>
    <xf numFmtId="49" fontId="4" fillId="0" borderId="0" xfId="2" applyNumberFormat="1" applyFont="1" applyFill="1" applyBorder="1" applyAlignment="1">
      <alignment horizontal="left"/>
    </xf>
    <xf numFmtId="0" fontId="6" fillId="0" borderId="0" xfId="2" applyFont="1" applyFill="1" applyBorder="1" applyAlignment="1">
      <alignment horizontal="left"/>
    </xf>
    <xf numFmtId="0" fontId="7" fillId="0" borderId="3" xfId="2" applyFont="1" applyFill="1" applyBorder="1"/>
    <xf numFmtId="0" fontId="6" fillId="0" borderId="4" xfId="2" applyFont="1" applyFill="1" applyBorder="1" applyAlignment="1"/>
    <xf numFmtId="0" fontId="6" fillId="0" borderId="4" xfId="2" applyFont="1" applyFill="1" applyBorder="1"/>
    <xf numFmtId="0" fontId="6" fillId="0" borderId="4" xfId="2" applyFont="1" applyFill="1" applyBorder="1" applyAlignment="1">
      <alignment horizontal="center"/>
    </xf>
    <xf numFmtId="0" fontId="6" fillId="0" borderId="5" xfId="2" applyFont="1" applyFill="1" applyBorder="1" applyAlignment="1">
      <alignment horizontal="center"/>
    </xf>
    <xf numFmtId="3" fontId="6" fillId="0" borderId="5" xfId="2" applyNumberFormat="1" applyFont="1" applyFill="1" applyBorder="1" applyAlignment="1">
      <alignment horizontal="center"/>
    </xf>
    <xf numFmtId="3" fontId="6" fillId="0" borderId="5" xfId="2" applyNumberFormat="1" applyFont="1" applyFill="1" applyBorder="1" applyAlignment="1">
      <alignment horizontal="right"/>
    </xf>
    <xf numFmtId="3" fontId="6" fillId="0" borderId="5" xfId="2" applyNumberFormat="1" applyFont="1" applyFill="1" applyBorder="1" applyAlignment="1" applyProtection="1">
      <alignment horizontal="right"/>
      <protection locked="0"/>
    </xf>
    <xf numFmtId="0" fontId="5" fillId="0" borderId="3" xfId="2" applyFont="1" applyFill="1" applyBorder="1"/>
    <xf numFmtId="0" fontId="4" fillId="0" borderId="4" xfId="2" applyFont="1" applyFill="1" applyBorder="1" applyAlignment="1"/>
    <xf numFmtId="0" fontId="4" fillId="0" borderId="4" xfId="2" applyFont="1" applyFill="1" applyBorder="1"/>
    <xf numFmtId="0" fontId="4" fillId="0" borderId="5" xfId="2" applyFont="1" applyFill="1" applyBorder="1" applyAlignment="1">
      <alignment horizontal="center"/>
    </xf>
    <xf numFmtId="3" fontId="4" fillId="0" borderId="5" xfId="2" applyNumberFormat="1" applyFont="1" applyFill="1" applyBorder="1" applyAlignment="1">
      <alignment horizontal="center"/>
    </xf>
    <xf numFmtId="3" fontId="4" fillId="0" borderId="5" xfId="2" applyNumberFormat="1" applyFont="1" applyFill="1" applyBorder="1" applyAlignment="1">
      <alignment horizontal="right"/>
    </xf>
    <xf numFmtId="3" fontId="4" fillId="0" borderId="5" xfId="2" applyNumberFormat="1" applyFont="1" applyFill="1" applyBorder="1" applyAlignment="1" applyProtection="1">
      <alignment horizontal="right"/>
      <protection locked="0"/>
    </xf>
    <xf numFmtId="0" fontId="6" fillId="0" borderId="0" xfId="2" applyFont="1" applyFill="1" applyBorder="1"/>
    <xf numFmtId="3" fontId="4" fillId="0" borderId="0" xfId="2" applyNumberFormat="1" applyFont="1" applyFill="1" applyBorder="1" applyAlignment="1" applyProtection="1">
      <alignment horizontal="right"/>
      <protection locked="0"/>
    </xf>
    <xf numFmtId="3" fontId="4" fillId="0" borderId="6" xfId="2" applyNumberFormat="1" applyFont="1" applyFill="1" applyBorder="1" applyAlignment="1">
      <alignment horizontal="right"/>
    </xf>
    <xf numFmtId="3" fontId="4" fillId="0" borderId="5" xfId="2" applyNumberFormat="1" applyFont="1" applyFill="1" applyBorder="1"/>
    <xf numFmtId="3" fontId="4" fillId="0" borderId="3" xfId="2" applyNumberFormat="1" applyFont="1" applyFill="1" applyBorder="1"/>
    <xf numFmtId="3" fontId="4" fillId="0" borderId="4" xfId="2" applyNumberFormat="1" applyFont="1" applyFill="1" applyBorder="1" applyAlignment="1">
      <alignment horizontal="right"/>
    </xf>
    <xf numFmtId="3" fontId="6" fillId="0" borderId="4" xfId="2" applyNumberFormat="1" applyFont="1" applyFill="1" applyBorder="1" applyAlignment="1">
      <alignment horizontal="right"/>
    </xf>
    <xf numFmtId="0" fontId="6" fillId="0" borderId="5" xfId="2" applyFont="1" applyFill="1" applyBorder="1" applyAlignment="1"/>
    <xf numFmtId="0" fontId="4" fillId="0" borderId="5" xfId="2" applyFont="1" applyFill="1" applyBorder="1"/>
    <xf numFmtId="9" fontId="4" fillId="0" borderId="5" xfId="3" applyFont="1" applyFill="1" applyBorder="1" applyAlignment="1">
      <alignment horizontal="center"/>
    </xf>
    <xf numFmtId="3" fontId="4" fillId="3" borderId="5" xfId="2" applyNumberFormat="1" applyFont="1" applyFill="1" applyBorder="1" applyAlignment="1">
      <alignment horizontal="center"/>
    </xf>
    <xf numFmtId="44" fontId="4" fillId="0" borderId="5" xfId="1" applyFont="1" applyFill="1" applyBorder="1" applyAlignment="1">
      <alignment horizontal="right"/>
    </xf>
    <xf numFmtId="44" fontId="4" fillId="0" borderId="5" xfId="1" applyFont="1" applyFill="1" applyBorder="1" applyAlignment="1">
      <alignment horizontal="center"/>
    </xf>
    <xf numFmtId="44" fontId="6" fillId="0" borderId="5" xfId="1" applyFont="1" applyFill="1" applyBorder="1" applyAlignment="1">
      <alignment horizontal="right"/>
    </xf>
    <xf numFmtId="44" fontId="4" fillId="3" borderId="5" xfId="1" applyFont="1" applyFill="1" applyBorder="1" applyAlignment="1">
      <alignment horizontal="right"/>
    </xf>
    <xf numFmtId="44" fontId="6" fillId="0" borderId="5" xfId="1" applyFont="1" applyFill="1" applyBorder="1" applyAlignment="1">
      <alignment horizontal="center"/>
    </xf>
    <xf numFmtId="0" fontId="6" fillId="0" borderId="0" xfId="2" applyFont="1" applyFill="1" applyBorder="1" applyAlignment="1"/>
    <xf numFmtId="44" fontId="4" fillId="0" borderId="5" xfId="2" applyNumberFormat="1" applyFont="1" applyFill="1" applyBorder="1" applyAlignment="1">
      <alignment horizontal="right"/>
    </xf>
    <xf numFmtId="0" fontId="7" fillId="0" borderId="7" xfId="2" applyFont="1" applyFill="1" applyBorder="1"/>
    <xf numFmtId="49" fontId="4" fillId="0" borderId="5" xfId="2" applyNumberFormat="1" applyFont="1" applyFill="1" applyBorder="1" applyAlignment="1">
      <alignment horizontal="left"/>
    </xf>
    <xf numFmtId="0" fontId="4" fillId="0" borderId="5" xfId="2" applyFont="1" applyFill="1" applyBorder="1" applyAlignment="1"/>
    <xf numFmtId="3" fontId="9" fillId="0" borderId="0" xfId="2" applyNumberFormat="1" applyFont="1" applyFill="1" applyBorder="1" applyAlignment="1">
      <alignment horizontal="right"/>
    </xf>
    <xf numFmtId="0" fontId="11" fillId="0" borderId="3" xfId="2" applyFont="1" applyFill="1" applyBorder="1"/>
    <xf numFmtId="0" fontId="10" fillId="0" borderId="3" xfId="2" applyFont="1" applyFill="1" applyBorder="1"/>
    <xf numFmtId="0" fontId="10" fillId="0" borderId="0" xfId="2" applyFont="1" applyFill="1" applyBorder="1"/>
    <xf numFmtId="49" fontId="4" fillId="0" borderId="6" xfId="2" applyNumberFormat="1" applyFont="1" applyFill="1" applyBorder="1" applyAlignment="1">
      <alignment horizontal="left"/>
    </xf>
    <xf numFmtId="0" fontId="4" fillId="0" borderId="6" xfId="2" applyFont="1" applyFill="1" applyBorder="1" applyAlignment="1"/>
    <xf numFmtId="0" fontId="4" fillId="0" borderId="6" xfId="2" applyFont="1" applyFill="1" applyBorder="1"/>
    <xf numFmtId="3" fontId="4" fillId="0" borderId="6" xfId="2" applyNumberFormat="1" applyFont="1" applyFill="1" applyBorder="1"/>
    <xf numFmtId="3" fontId="6" fillId="0" borderId="6" xfId="2" applyNumberFormat="1" applyFont="1" applyFill="1" applyBorder="1" applyAlignment="1">
      <alignment horizontal="right"/>
    </xf>
    <xf numFmtId="3" fontId="11" fillId="4" borderId="1" xfId="2" applyNumberFormat="1" applyFont="1" applyFill="1" applyBorder="1" applyAlignment="1">
      <alignment horizontal="centerContinuous"/>
    </xf>
    <xf numFmtId="3" fontId="11" fillId="4" borderId="1" xfId="2" applyNumberFormat="1" applyFont="1" applyFill="1" applyBorder="1" applyAlignment="1">
      <alignment horizontal="center"/>
    </xf>
    <xf numFmtId="3" fontId="10" fillId="5" borderId="2" xfId="2" applyNumberFormat="1" applyFont="1" applyFill="1" applyBorder="1" applyAlignment="1">
      <alignment horizontal="center"/>
    </xf>
    <xf numFmtId="0" fontId="11" fillId="0" borderId="4" xfId="2" applyFont="1" applyFill="1" applyBorder="1" applyAlignment="1"/>
    <xf numFmtId="0" fontId="11" fillId="0" borderId="4" xfId="2" applyFont="1" applyFill="1" applyBorder="1"/>
    <xf numFmtId="0" fontId="11" fillId="0" borderId="4" xfId="2" applyFont="1" applyFill="1" applyBorder="1" applyAlignment="1">
      <alignment horizontal="center"/>
    </xf>
    <xf numFmtId="0" fontId="11" fillId="0" borderId="5" xfId="2" applyFont="1" applyFill="1" applyBorder="1" applyAlignment="1">
      <alignment horizontal="center"/>
    </xf>
    <xf numFmtId="3" fontId="11" fillId="0" borderId="5" xfId="2" applyNumberFormat="1" applyFont="1" applyFill="1" applyBorder="1" applyAlignment="1">
      <alignment horizontal="center"/>
    </xf>
    <xf numFmtId="3" fontId="11" fillId="0" borderId="5" xfId="2" applyNumberFormat="1" applyFont="1" applyFill="1" applyBorder="1" applyAlignment="1">
      <alignment horizontal="right"/>
    </xf>
    <xf numFmtId="44" fontId="11" fillId="0" borderId="5" xfId="1" applyFont="1" applyFill="1" applyBorder="1" applyAlignment="1">
      <alignment horizontal="right"/>
    </xf>
    <xf numFmtId="3" fontId="11" fillId="0" borderId="5" xfId="2" applyNumberFormat="1" applyFont="1" applyFill="1" applyBorder="1" applyAlignment="1" applyProtection="1">
      <alignment horizontal="right"/>
      <protection locked="0"/>
    </xf>
    <xf numFmtId="0" fontId="10" fillId="0" borderId="4" xfId="2" applyFont="1" applyFill="1" applyBorder="1" applyAlignment="1"/>
    <xf numFmtId="0" fontId="10" fillId="0" borderId="4" xfId="2" applyFont="1" applyFill="1" applyBorder="1"/>
    <xf numFmtId="0" fontId="10" fillId="0" borderId="5" xfId="2" applyFont="1" applyFill="1" applyBorder="1" applyAlignment="1">
      <alignment horizontal="center"/>
    </xf>
    <xf numFmtId="3" fontId="10" fillId="0" borderId="5" xfId="2" applyNumberFormat="1" applyFont="1" applyFill="1" applyBorder="1" applyAlignment="1">
      <alignment horizontal="center"/>
    </xf>
    <xf numFmtId="44" fontId="10" fillId="0" borderId="5" xfId="1" applyFont="1" applyFill="1" applyBorder="1" applyAlignment="1">
      <alignment horizontal="right"/>
    </xf>
    <xf numFmtId="3" fontId="10" fillId="0" borderId="5" xfId="2" applyNumberFormat="1" applyFont="1" applyFill="1" applyBorder="1" applyAlignment="1" applyProtection="1">
      <alignment horizontal="right"/>
      <protection locked="0"/>
    </xf>
    <xf numFmtId="3" fontId="10" fillId="0" borderId="5" xfId="2" applyNumberFormat="1" applyFont="1" applyFill="1" applyBorder="1" applyAlignment="1">
      <alignment horizontal="right"/>
    </xf>
    <xf numFmtId="3" fontId="10" fillId="0" borderId="1" xfId="2" applyNumberFormat="1" applyFont="1" applyFill="1" applyBorder="1" applyAlignment="1">
      <alignment horizontal="right"/>
    </xf>
    <xf numFmtId="0" fontId="10" fillId="0" borderId="0" xfId="2" applyFont="1" applyFill="1" applyBorder="1" applyAlignment="1"/>
    <xf numFmtId="0" fontId="11" fillId="0" borderId="0" xfId="2" applyFont="1" applyFill="1" applyBorder="1"/>
    <xf numFmtId="0" fontId="10" fillId="0" borderId="0" xfId="2" applyFont="1" applyFill="1" applyBorder="1" applyAlignment="1">
      <alignment horizontal="center"/>
    </xf>
    <xf numFmtId="3" fontId="10" fillId="0" borderId="0" xfId="2" applyNumberFormat="1" applyFont="1" applyFill="1" applyBorder="1" applyAlignment="1">
      <alignment horizontal="center"/>
    </xf>
    <xf numFmtId="3" fontId="10" fillId="0" borderId="0" xfId="2" applyNumberFormat="1" applyFont="1" applyFill="1" applyBorder="1" applyAlignment="1">
      <alignment horizontal="right"/>
    </xf>
    <xf numFmtId="3" fontId="10" fillId="0" borderId="0" xfId="2" applyNumberFormat="1" applyFont="1" applyFill="1" applyBorder="1" applyAlignment="1" applyProtection="1">
      <alignment horizontal="right"/>
      <protection locked="0"/>
    </xf>
    <xf numFmtId="3" fontId="10" fillId="0" borderId="6" xfId="2" applyNumberFormat="1" applyFont="1" applyFill="1" applyBorder="1" applyAlignment="1">
      <alignment horizontal="right"/>
    </xf>
    <xf numFmtId="44" fontId="10" fillId="0" borderId="5" xfId="1" applyFont="1" applyFill="1" applyBorder="1" applyAlignment="1">
      <alignment horizontal="center"/>
    </xf>
    <xf numFmtId="44" fontId="10" fillId="0" borderId="0" xfId="1" applyFont="1" applyFill="1" applyBorder="1" applyAlignment="1">
      <alignment horizontal="right"/>
    </xf>
    <xf numFmtId="0" fontId="11" fillId="0" borderId="5" xfId="2" applyFont="1" applyFill="1" applyBorder="1" applyAlignment="1"/>
    <xf numFmtId="0" fontId="10" fillId="0" borderId="5" xfId="2" applyFont="1" applyFill="1" applyBorder="1"/>
    <xf numFmtId="3" fontId="10" fillId="0" borderId="5" xfId="2" applyNumberFormat="1" applyFont="1" applyFill="1" applyBorder="1"/>
    <xf numFmtId="0" fontId="10" fillId="0" borderId="5" xfId="2" applyFont="1" applyFill="1" applyBorder="1" applyAlignment="1"/>
    <xf numFmtId="49" fontId="10" fillId="0" borderId="0" xfId="2" applyNumberFormat="1" applyFont="1" applyFill="1" applyBorder="1" applyAlignment="1">
      <alignment horizontal="left"/>
    </xf>
    <xf numFmtId="3" fontId="10" fillId="0" borderId="0" xfId="2" applyNumberFormat="1" applyFont="1" applyFill="1" applyBorder="1"/>
    <xf numFmtId="44" fontId="11" fillId="0" borderId="5" xfId="1" applyFont="1" applyFill="1" applyBorder="1" applyAlignment="1">
      <alignment horizontal="center"/>
    </xf>
    <xf numFmtId="9" fontId="10" fillId="0" borderId="5" xfId="3" applyFont="1" applyFill="1" applyBorder="1" applyAlignment="1">
      <alignment horizontal="center"/>
    </xf>
    <xf numFmtId="44" fontId="12" fillId="0" borderId="0" xfId="1" applyFont="1" applyFill="1" applyBorder="1" applyAlignment="1">
      <alignment horizontal="right"/>
    </xf>
    <xf numFmtId="3" fontId="4" fillId="0" borderId="1" xfId="2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4" fillId="0" borderId="1" xfId="2" applyFont="1" applyFill="1" applyBorder="1" applyAlignment="1">
      <alignment horizontal="center" vertical="center"/>
    </xf>
    <xf numFmtId="3" fontId="8" fillId="0" borderId="0" xfId="2" applyNumberFormat="1" applyFont="1" applyFill="1" applyBorder="1" applyAlignment="1">
      <alignment horizontal="right"/>
    </xf>
    <xf numFmtId="3" fontId="12" fillId="0" borderId="0" xfId="2" applyNumberFormat="1" applyFont="1" applyFill="1" applyBorder="1" applyAlignment="1">
      <alignment horizontal="right"/>
    </xf>
    <xf numFmtId="3" fontId="11" fillId="4" borderId="1" xfId="2" applyNumberFormat="1" applyFont="1" applyFill="1" applyBorder="1" applyAlignment="1">
      <alignment horizontal="center" vertical="center"/>
    </xf>
    <xf numFmtId="0" fontId="11" fillId="4" borderId="2" xfId="0" applyFont="1" applyFill="1" applyBorder="1" applyAlignment="1">
      <alignment horizontal="center" vertical="center"/>
    </xf>
    <xf numFmtId="0" fontId="11" fillId="4" borderId="1" xfId="2" applyFont="1" applyFill="1" applyBorder="1" applyAlignment="1">
      <alignment horizontal="center" vertical="center"/>
    </xf>
    <xf numFmtId="0" fontId="11" fillId="4" borderId="2" xfId="0" applyFont="1" applyFill="1" applyBorder="1" applyAlignment="1">
      <alignment vertical="center"/>
    </xf>
  </cellXfs>
  <cellStyles count="4">
    <cellStyle name="Monétaire" xfId="1" builtinId="4"/>
    <cellStyle name="Normal" xfId="0" builtinId="0"/>
    <cellStyle name="Normal_Feuil1" xfId="2" xr:uid="{00000000-0005-0000-0000-000002000000}"/>
    <cellStyle name="Pourcentage" xfId="3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43"/>
  <sheetViews>
    <sheetView topLeftCell="A16" workbookViewId="0">
      <selection activeCell="D31" sqref="D31"/>
    </sheetView>
  </sheetViews>
  <sheetFormatPr baseColWidth="10" defaultRowHeight="12.75"/>
  <sheetData>
    <row r="1" spans="1:13" ht="15.75">
      <c r="A1" s="1" t="s">
        <v>25</v>
      </c>
      <c r="B1" s="2"/>
      <c r="C1" s="3"/>
      <c r="D1" s="3"/>
      <c r="E1" s="3"/>
      <c r="F1" s="3"/>
      <c r="G1" s="4"/>
      <c r="H1" s="4"/>
      <c r="I1" s="4"/>
      <c r="J1" s="5"/>
      <c r="K1" s="5"/>
      <c r="L1" s="5"/>
      <c r="M1" s="6" t="s">
        <v>0</v>
      </c>
    </row>
    <row r="2" spans="1:13" ht="15.75">
      <c r="A2" s="1" t="s">
        <v>26</v>
      </c>
      <c r="B2" s="2"/>
      <c r="C2" s="3"/>
      <c r="D2" s="3"/>
      <c r="E2" s="3"/>
      <c r="F2" s="3"/>
      <c r="G2" s="4"/>
      <c r="H2" s="4"/>
      <c r="I2" s="4"/>
      <c r="J2" s="5"/>
      <c r="K2" s="5"/>
      <c r="L2" s="5"/>
      <c r="M2" s="7"/>
    </row>
    <row r="3" spans="1:13" ht="15.75">
      <c r="A3" s="1" t="s">
        <v>21</v>
      </c>
      <c r="B3" s="2"/>
      <c r="C3" s="3"/>
      <c r="D3" s="3"/>
      <c r="E3" s="3"/>
      <c r="F3" s="3"/>
      <c r="G3" s="4"/>
      <c r="H3" s="4"/>
      <c r="I3" s="4"/>
      <c r="J3" s="5"/>
      <c r="K3" s="5"/>
      <c r="L3" s="5"/>
      <c r="M3" s="8" t="s">
        <v>27</v>
      </c>
    </row>
    <row r="4" spans="1:13">
      <c r="A4" s="9"/>
      <c r="B4" s="10"/>
      <c r="C4" s="11"/>
      <c r="D4" s="11"/>
      <c r="E4" s="11"/>
      <c r="F4" s="11"/>
      <c r="G4" s="12"/>
      <c r="H4" s="12"/>
      <c r="I4" s="12"/>
      <c r="J4" s="13"/>
      <c r="K4" s="13"/>
      <c r="L4" s="13"/>
      <c r="M4" s="14"/>
    </row>
    <row r="5" spans="1:13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</row>
    <row r="6" spans="1:13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</row>
    <row r="7" spans="1:13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</row>
    <row r="8" spans="1:13">
      <c r="A8" s="16"/>
      <c r="B8" s="2"/>
      <c r="C8" s="3"/>
      <c r="D8" s="17"/>
      <c r="E8" s="3"/>
      <c r="F8" s="112" t="s">
        <v>4</v>
      </c>
      <c r="G8" s="109" t="s">
        <v>38</v>
      </c>
      <c r="H8" s="18" t="s">
        <v>1</v>
      </c>
      <c r="I8" s="18"/>
      <c r="J8" s="20" t="s">
        <v>2</v>
      </c>
      <c r="K8" s="109" t="s">
        <v>6</v>
      </c>
      <c r="L8" s="109" t="s">
        <v>3</v>
      </c>
      <c r="M8" s="109" t="s">
        <v>16</v>
      </c>
    </row>
    <row r="9" spans="1:13">
      <c r="A9" s="21"/>
      <c r="B9" s="2"/>
      <c r="C9" s="3"/>
      <c r="D9" s="3"/>
      <c r="E9" s="22"/>
      <c r="F9" s="111"/>
      <c r="G9" s="111"/>
      <c r="H9" s="23" t="s">
        <v>5</v>
      </c>
      <c r="I9" s="23" t="s">
        <v>6</v>
      </c>
      <c r="J9" s="23" t="s">
        <v>7</v>
      </c>
      <c r="K9" s="110"/>
      <c r="L9" s="111"/>
      <c r="M9" s="110"/>
    </row>
    <row r="10" spans="1:13">
      <c r="A10" s="21"/>
      <c r="B10" s="2"/>
      <c r="C10" s="3"/>
      <c r="D10" s="3"/>
      <c r="E10" s="22"/>
      <c r="F10" s="22"/>
      <c r="G10" s="24"/>
      <c r="H10" s="24"/>
      <c r="I10" s="24"/>
      <c r="J10" s="24"/>
      <c r="K10" s="5"/>
      <c r="L10" s="5"/>
      <c r="M10" s="24"/>
    </row>
    <row r="11" spans="1:13">
      <c r="A11" s="21"/>
      <c r="B11" s="2"/>
      <c r="C11" s="3"/>
      <c r="D11" s="3"/>
      <c r="E11" s="22"/>
      <c r="F11" s="22"/>
      <c r="G11" s="24"/>
      <c r="H11" s="24"/>
      <c r="I11" s="24"/>
      <c r="J11" s="24"/>
      <c r="K11" s="5"/>
      <c r="L11" s="5"/>
      <c r="M11" s="24"/>
    </row>
    <row r="12" spans="1:13">
      <c r="A12" s="21"/>
      <c r="B12" s="25"/>
      <c r="C12" s="3"/>
      <c r="D12" s="3"/>
      <c r="E12" s="26"/>
      <c r="F12" s="22"/>
      <c r="G12" s="24"/>
      <c r="H12" s="24"/>
      <c r="I12" s="24"/>
      <c r="J12" s="5"/>
      <c r="K12" s="5"/>
      <c r="L12" s="5"/>
      <c r="M12" s="5"/>
    </row>
    <row r="13" spans="1:13">
      <c r="A13" s="27" t="s">
        <v>8</v>
      </c>
      <c r="B13" s="28" t="s">
        <v>22</v>
      </c>
      <c r="C13" s="29"/>
      <c r="D13" s="29"/>
      <c r="E13" s="30"/>
      <c r="F13" s="31"/>
      <c r="G13" s="32"/>
      <c r="H13" s="32"/>
      <c r="I13" s="32"/>
      <c r="J13" s="33"/>
      <c r="K13" s="55">
        <f>K14+K15+K16</f>
        <v>320</v>
      </c>
      <c r="L13" s="34"/>
      <c r="M13" s="55">
        <f>M14+M15+M16</f>
        <v>320</v>
      </c>
    </row>
    <row r="14" spans="1:13">
      <c r="A14" s="35"/>
      <c r="B14" s="36" t="s">
        <v>9</v>
      </c>
      <c r="C14" s="37" t="s">
        <v>17</v>
      </c>
      <c r="D14" s="37"/>
      <c r="E14" s="29"/>
      <c r="F14" s="38" t="s">
        <v>13</v>
      </c>
      <c r="G14" s="52"/>
      <c r="H14" s="39"/>
      <c r="I14" s="39"/>
      <c r="J14" s="53">
        <v>80</v>
      </c>
      <c r="K14" s="56"/>
      <c r="L14" s="41"/>
      <c r="M14" s="53"/>
    </row>
    <row r="15" spans="1:13">
      <c r="A15" s="35"/>
      <c r="B15" s="36" t="s">
        <v>10</v>
      </c>
      <c r="C15" s="37" t="s">
        <v>24</v>
      </c>
      <c r="D15" s="37"/>
      <c r="E15" s="37"/>
      <c r="F15" s="38" t="s">
        <v>13</v>
      </c>
      <c r="G15" s="39">
        <v>8</v>
      </c>
      <c r="H15" s="39"/>
      <c r="I15" s="39"/>
      <c r="J15" s="53">
        <v>40</v>
      </c>
      <c r="K15" s="53">
        <f>J15*G15</f>
        <v>320</v>
      </c>
      <c r="L15" s="41"/>
      <c r="M15" s="53">
        <f>I15+K15</f>
        <v>320</v>
      </c>
    </row>
    <row r="16" spans="1:13">
      <c r="A16" s="35"/>
      <c r="B16" s="36"/>
      <c r="C16" s="37"/>
      <c r="D16" s="37"/>
      <c r="E16" s="29"/>
      <c r="F16" s="38"/>
      <c r="G16" s="39"/>
      <c r="H16" s="39"/>
      <c r="I16" s="39"/>
      <c r="J16" s="40"/>
      <c r="K16" s="40"/>
      <c r="L16" s="41"/>
      <c r="M16" s="19"/>
    </row>
    <row r="17" spans="1:13">
      <c r="A17" s="21"/>
      <c r="B17" s="2"/>
      <c r="C17" s="3"/>
      <c r="D17" s="3"/>
      <c r="E17" s="42"/>
      <c r="F17" s="22"/>
      <c r="G17" s="24"/>
      <c r="H17" s="24"/>
      <c r="I17" s="24"/>
      <c r="J17" s="5"/>
      <c r="K17" s="5"/>
      <c r="L17" s="43"/>
      <c r="M17" s="44"/>
    </row>
    <row r="18" spans="1:13">
      <c r="A18" s="27" t="s">
        <v>14</v>
      </c>
      <c r="B18" s="28" t="s">
        <v>29</v>
      </c>
      <c r="C18" s="29"/>
      <c r="D18" s="29"/>
      <c r="E18" s="29"/>
      <c r="F18" s="38"/>
      <c r="G18" s="39"/>
      <c r="H18" s="32"/>
      <c r="I18" s="32">
        <f>I19+I20+I21</f>
        <v>1930</v>
      </c>
      <c r="J18" s="33"/>
      <c r="K18" s="33"/>
      <c r="L18" s="34"/>
      <c r="M18" s="55">
        <f>M19+M20+M21</f>
        <v>6930</v>
      </c>
    </row>
    <row r="19" spans="1:13">
      <c r="A19" s="35"/>
      <c r="B19" s="36" t="s">
        <v>9</v>
      </c>
      <c r="C19" s="37" t="s">
        <v>30</v>
      </c>
      <c r="D19" s="37"/>
      <c r="E19" s="37"/>
      <c r="F19" s="38" t="s">
        <v>13</v>
      </c>
      <c r="G19" s="39">
        <v>16</v>
      </c>
      <c r="H19" s="54">
        <v>80</v>
      </c>
      <c r="I19" s="39">
        <f>G19*H19</f>
        <v>1280</v>
      </c>
      <c r="J19" s="53"/>
      <c r="K19" s="40"/>
      <c r="L19" s="41"/>
      <c r="M19" s="53">
        <f>I19+K19</f>
        <v>1280</v>
      </c>
    </row>
    <row r="20" spans="1:13">
      <c r="A20" s="35"/>
      <c r="B20" s="36" t="s">
        <v>10</v>
      </c>
      <c r="C20" s="37" t="s">
        <v>31</v>
      </c>
      <c r="D20" s="37"/>
      <c r="E20" s="37"/>
      <c r="F20" s="38" t="s">
        <v>13</v>
      </c>
      <c r="G20" s="39">
        <v>10</v>
      </c>
      <c r="H20" s="54">
        <v>65</v>
      </c>
      <c r="I20" s="39">
        <f>G20*H20</f>
        <v>650</v>
      </c>
      <c r="J20" s="53"/>
      <c r="K20" s="40"/>
      <c r="L20" s="41"/>
      <c r="M20" s="53">
        <f>I20+K20</f>
        <v>650</v>
      </c>
    </row>
    <row r="21" spans="1:13">
      <c r="A21" s="35"/>
      <c r="B21" s="36" t="s">
        <v>11</v>
      </c>
      <c r="C21" s="37" t="s">
        <v>39</v>
      </c>
      <c r="D21" s="37"/>
      <c r="E21" s="37"/>
      <c r="F21" s="38" t="s">
        <v>12</v>
      </c>
      <c r="G21" s="39">
        <v>1</v>
      </c>
      <c r="H21" s="39"/>
      <c r="I21" s="39"/>
      <c r="J21" s="53">
        <v>5000</v>
      </c>
      <c r="K21" s="59">
        <f>G21*J21</f>
        <v>5000</v>
      </c>
      <c r="L21" s="41"/>
      <c r="M21" s="53">
        <f>I21+K21</f>
        <v>5000</v>
      </c>
    </row>
    <row r="22" spans="1:13">
      <c r="A22" s="21"/>
      <c r="B22" s="2"/>
      <c r="C22" s="3"/>
      <c r="D22" s="3"/>
      <c r="E22" s="3"/>
      <c r="F22" s="22"/>
      <c r="G22" s="24"/>
      <c r="H22" s="24"/>
      <c r="I22" s="24"/>
      <c r="J22" s="5"/>
      <c r="K22" s="5"/>
      <c r="L22" s="43"/>
      <c r="M22" s="44"/>
    </row>
    <row r="23" spans="1:13">
      <c r="A23" s="27" t="s">
        <v>15</v>
      </c>
      <c r="B23" s="28" t="s">
        <v>36</v>
      </c>
      <c r="C23" s="29"/>
      <c r="D23" s="29"/>
      <c r="E23" s="29"/>
      <c r="F23" s="38"/>
      <c r="G23" s="39"/>
      <c r="H23" s="32"/>
      <c r="I23" s="32"/>
      <c r="J23" s="33"/>
      <c r="K23" s="55">
        <f>K24+K25+K26+K27</f>
        <v>92400</v>
      </c>
      <c r="L23" s="34"/>
      <c r="M23" s="55">
        <f>M24+M25+M26+M27</f>
        <v>92400</v>
      </c>
    </row>
    <row r="24" spans="1:13">
      <c r="A24" s="35"/>
      <c r="B24" s="36" t="s">
        <v>9</v>
      </c>
      <c r="C24" s="37" t="s">
        <v>43</v>
      </c>
      <c r="D24" s="37"/>
      <c r="E24" s="37"/>
      <c r="F24" s="38" t="s">
        <v>12</v>
      </c>
      <c r="G24" s="39">
        <v>2</v>
      </c>
      <c r="H24" s="39"/>
      <c r="I24" s="39"/>
      <c r="J24" s="53">
        <v>38000</v>
      </c>
      <c r="K24" s="53">
        <f>G24*J24</f>
        <v>76000</v>
      </c>
      <c r="L24" s="41"/>
      <c r="M24" s="53">
        <f>I24+K24</f>
        <v>76000</v>
      </c>
    </row>
    <row r="25" spans="1:13">
      <c r="A25" s="35"/>
      <c r="B25" s="36" t="s">
        <v>10</v>
      </c>
      <c r="C25" s="37" t="s">
        <v>33</v>
      </c>
      <c r="D25" s="37"/>
      <c r="E25" s="37"/>
      <c r="F25" s="38" t="s">
        <v>12</v>
      </c>
      <c r="G25" s="39">
        <v>2</v>
      </c>
      <c r="H25" s="39"/>
      <c r="I25" s="39"/>
      <c r="J25" s="53">
        <v>2000</v>
      </c>
      <c r="K25" s="53">
        <f>G25*J25</f>
        <v>4000</v>
      </c>
      <c r="L25" s="41"/>
      <c r="M25" s="53">
        <f>I25+K25</f>
        <v>4000</v>
      </c>
    </row>
    <row r="26" spans="1:13">
      <c r="A26" s="35"/>
      <c r="B26" s="36" t="s">
        <v>11</v>
      </c>
      <c r="C26" s="37" t="s">
        <v>34</v>
      </c>
      <c r="D26" s="37"/>
      <c r="E26" s="37"/>
      <c r="F26" s="38" t="s">
        <v>12</v>
      </c>
      <c r="G26" s="39">
        <v>2</v>
      </c>
      <c r="H26" s="39"/>
      <c r="I26" s="39"/>
      <c r="J26" s="53">
        <v>1200</v>
      </c>
      <c r="K26" s="53">
        <f>G26*J26</f>
        <v>2400</v>
      </c>
      <c r="L26" s="41"/>
      <c r="M26" s="53">
        <f>I26+K26</f>
        <v>2400</v>
      </c>
    </row>
    <row r="27" spans="1:13">
      <c r="A27" s="35"/>
      <c r="B27" s="36" t="s">
        <v>32</v>
      </c>
      <c r="C27" s="37" t="s">
        <v>35</v>
      </c>
      <c r="D27" s="37"/>
      <c r="E27" s="37"/>
      <c r="F27" s="38" t="s">
        <v>12</v>
      </c>
      <c r="G27" s="39">
        <v>1</v>
      </c>
      <c r="H27" s="39"/>
      <c r="I27" s="39"/>
      <c r="J27" s="53">
        <v>10000</v>
      </c>
      <c r="K27" s="53">
        <f>G27*J27</f>
        <v>10000</v>
      </c>
      <c r="L27" s="41"/>
      <c r="M27" s="53">
        <f>I27+K27</f>
        <v>10000</v>
      </c>
    </row>
    <row r="28" spans="1:13">
      <c r="A28" s="21"/>
      <c r="B28" s="2"/>
      <c r="C28" s="3"/>
      <c r="D28" s="3"/>
      <c r="E28" s="3"/>
      <c r="F28" s="22"/>
      <c r="G28" s="24"/>
      <c r="H28" s="24"/>
      <c r="I28" s="24"/>
      <c r="J28" s="5"/>
      <c r="K28" s="5"/>
      <c r="L28" s="43"/>
      <c r="M28" s="5"/>
    </row>
    <row r="29" spans="1:13">
      <c r="A29" s="25"/>
      <c r="B29" s="2"/>
      <c r="C29" s="3"/>
      <c r="D29" s="3"/>
      <c r="E29" s="3"/>
      <c r="F29" s="3"/>
      <c r="G29" s="4"/>
      <c r="H29" s="4"/>
      <c r="I29" s="4"/>
      <c r="J29" s="5"/>
      <c r="K29" s="5"/>
      <c r="L29" s="5"/>
      <c r="M29" s="5"/>
    </row>
    <row r="30" spans="1:13">
      <c r="A30" s="60" t="s">
        <v>41</v>
      </c>
      <c r="B30" s="49" t="s">
        <v>40</v>
      </c>
      <c r="C30" s="50"/>
      <c r="D30" s="50"/>
      <c r="E30" s="50"/>
      <c r="F30" s="50"/>
      <c r="G30" s="45"/>
      <c r="H30" s="45"/>
      <c r="I30" s="45"/>
      <c r="J30" s="40"/>
      <c r="K30" s="40"/>
      <c r="L30" s="40"/>
      <c r="M30" s="55">
        <f>M31</f>
        <v>12000</v>
      </c>
    </row>
    <row r="31" spans="1:13">
      <c r="A31" s="61"/>
      <c r="B31" s="62" t="s">
        <v>9</v>
      </c>
      <c r="C31" s="50" t="s">
        <v>42</v>
      </c>
      <c r="D31" s="50"/>
      <c r="E31" s="50"/>
      <c r="F31" s="38" t="s">
        <v>12</v>
      </c>
      <c r="G31" s="39">
        <v>1</v>
      </c>
      <c r="H31" s="45"/>
      <c r="I31" s="45"/>
      <c r="J31" s="53">
        <v>12000</v>
      </c>
      <c r="K31" s="53">
        <f>G31*J31</f>
        <v>12000</v>
      </c>
      <c r="L31" s="40"/>
      <c r="M31" s="53">
        <f>I31+K31</f>
        <v>12000</v>
      </c>
    </row>
    <row r="32" spans="1:13">
      <c r="A32" s="25"/>
      <c r="B32" s="58"/>
      <c r="C32" s="3"/>
      <c r="D32" s="3"/>
      <c r="E32" s="3"/>
      <c r="F32" s="3"/>
      <c r="G32" s="4"/>
      <c r="H32" s="4"/>
      <c r="I32" s="4"/>
      <c r="J32" s="5"/>
      <c r="K32" s="5"/>
      <c r="L32" s="5"/>
      <c r="M32" s="5"/>
    </row>
    <row r="33" spans="1:13">
      <c r="A33" s="21"/>
      <c r="B33" s="49" t="s">
        <v>37</v>
      </c>
      <c r="C33" s="50"/>
      <c r="D33" s="50"/>
      <c r="E33" s="50"/>
      <c r="F33" s="38"/>
      <c r="G33" s="39"/>
      <c r="H33" s="39"/>
      <c r="I33" s="39"/>
      <c r="J33" s="40"/>
      <c r="K33" s="40"/>
      <c r="L33" s="41"/>
      <c r="M33" s="55">
        <f>M13+M18+M23+M30</f>
        <v>111650</v>
      </c>
    </row>
    <row r="34" spans="1:13">
      <c r="A34" s="25"/>
      <c r="B34" s="2"/>
      <c r="C34" s="3"/>
      <c r="D34" s="3"/>
      <c r="E34" s="3"/>
      <c r="F34" s="3"/>
      <c r="G34" s="4"/>
      <c r="H34" s="4"/>
      <c r="I34" s="4"/>
      <c r="J34" s="5"/>
      <c r="K34" s="5"/>
      <c r="L34" s="5"/>
      <c r="M34" s="5"/>
    </row>
    <row r="35" spans="1:13">
      <c r="A35" s="27" t="s">
        <v>23</v>
      </c>
      <c r="B35" s="28" t="s">
        <v>19</v>
      </c>
      <c r="C35" s="29"/>
      <c r="D35" s="29"/>
      <c r="E35" s="29"/>
      <c r="F35" s="38"/>
      <c r="G35" s="39"/>
      <c r="H35" s="32"/>
      <c r="I35" s="57"/>
      <c r="J35" s="33"/>
      <c r="K35" s="33"/>
      <c r="L35" s="34"/>
      <c r="M35" s="55">
        <f>M33*G36</f>
        <v>16747.5</v>
      </c>
    </row>
    <row r="36" spans="1:13">
      <c r="A36" s="35"/>
      <c r="B36" s="36" t="s">
        <v>9</v>
      </c>
      <c r="C36" s="37" t="s">
        <v>18</v>
      </c>
      <c r="D36" s="37"/>
      <c r="E36" s="37"/>
      <c r="F36" s="38" t="s">
        <v>28</v>
      </c>
      <c r="G36" s="51">
        <v>0.15</v>
      </c>
      <c r="H36" s="39"/>
      <c r="I36" s="54"/>
      <c r="J36" s="40"/>
      <c r="K36" s="40"/>
      <c r="L36" s="41"/>
      <c r="M36" s="55">
        <f>M33*G36</f>
        <v>16747.5</v>
      </c>
    </row>
    <row r="37" spans="1:13">
      <c r="A37" s="35"/>
      <c r="B37" s="36"/>
      <c r="C37" s="37"/>
      <c r="D37" s="37"/>
      <c r="E37" s="29"/>
      <c r="F37" s="38"/>
      <c r="G37" s="39"/>
      <c r="H37" s="39"/>
      <c r="I37" s="39"/>
      <c r="J37" s="40"/>
      <c r="K37" s="40"/>
      <c r="L37" s="41"/>
      <c r="M37" s="40"/>
    </row>
    <row r="38" spans="1:13">
      <c r="A38" s="25"/>
      <c r="B38" s="2"/>
      <c r="C38" s="3"/>
      <c r="D38" s="3"/>
      <c r="E38" s="3"/>
      <c r="F38" s="3"/>
      <c r="G38" s="4"/>
      <c r="H38" s="4"/>
      <c r="I38" s="4"/>
      <c r="J38" s="5"/>
      <c r="K38" s="5"/>
      <c r="L38" s="5"/>
      <c r="M38" s="5"/>
    </row>
    <row r="39" spans="1:13">
      <c r="A39" s="25"/>
      <c r="B39" s="2"/>
      <c r="C39" s="3"/>
      <c r="D39" s="3"/>
      <c r="E39" s="3"/>
      <c r="F39" s="3"/>
      <c r="G39" s="4"/>
      <c r="H39" s="4"/>
      <c r="I39" s="4"/>
      <c r="J39" s="5"/>
      <c r="K39" s="5"/>
      <c r="L39" s="5"/>
      <c r="M39" s="5"/>
    </row>
    <row r="40" spans="1:13">
      <c r="A40" s="25"/>
      <c r="B40" s="2"/>
      <c r="C40" s="3"/>
      <c r="D40" s="3"/>
      <c r="E40" s="3"/>
      <c r="F40" s="3"/>
      <c r="G40" s="4"/>
      <c r="H40" s="4"/>
      <c r="I40" s="4"/>
      <c r="J40" s="5"/>
      <c r="K40" s="5"/>
      <c r="L40" s="5"/>
      <c r="M40" s="5"/>
    </row>
    <row r="41" spans="1:13">
      <c r="A41" s="25"/>
      <c r="B41" s="2"/>
      <c r="C41" s="3"/>
      <c r="D41" s="3"/>
      <c r="E41" s="3"/>
      <c r="F41" s="3"/>
      <c r="G41" s="4"/>
      <c r="H41" s="4"/>
      <c r="I41" s="4"/>
      <c r="J41" s="5"/>
      <c r="K41" s="5"/>
      <c r="L41" s="5"/>
      <c r="M41" s="5"/>
    </row>
    <row r="42" spans="1:13">
      <c r="A42" s="21"/>
      <c r="B42" s="2"/>
      <c r="C42" s="3"/>
      <c r="D42" s="3"/>
      <c r="E42" s="3"/>
      <c r="F42" s="22"/>
      <c r="G42" s="24"/>
      <c r="H42" s="24"/>
      <c r="I42" s="24"/>
      <c r="J42" s="5"/>
      <c r="K42" s="5"/>
      <c r="L42" s="43"/>
      <c r="M42" s="5"/>
    </row>
    <row r="43" spans="1:13">
      <c r="A43" s="21"/>
      <c r="B43" s="2"/>
      <c r="C43" s="3"/>
      <c r="D43" s="3"/>
      <c r="E43" s="3"/>
      <c r="F43" s="3"/>
      <c r="G43" s="4"/>
      <c r="H43" s="45"/>
      <c r="I43" s="46"/>
      <c r="J43" s="47"/>
      <c r="K43" s="48" t="s">
        <v>20</v>
      </c>
      <c r="L43" s="47"/>
      <c r="M43" s="55">
        <f>M33+M35</f>
        <v>128397.5</v>
      </c>
    </row>
  </sheetData>
  <mergeCells count="5">
    <mergeCell ref="M8:M9"/>
    <mergeCell ref="G8:G9"/>
    <mergeCell ref="F8:F9"/>
    <mergeCell ref="K8:K9"/>
    <mergeCell ref="L8:L9"/>
  </mergeCells>
  <phoneticPr fontId="0" type="noConversion"/>
  <pageMargins left="0.78740157499999996" right="0.78740157499999996" top="0.984251969" bottom="0.984251969" header="0.4921259845" footer="0.4921259845"/>
  <pageSetup scale="82" orientation="landscape" horizontalDpi="4294967293" verticalDpi="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43"/>
  <sheetViews>
    <sheetView tabSelected="1" topLeftCell="A20" zoomScaleNormal="100" workbookViewId="0">
      <selection activeCell="O45" sqref="O45"/>
    </sheetView>
  </sheetViews>
  <sheetFormatPr baseColWidth="10" defaultRowHeight="12.75"/>
  <sheetData>
    <row r="1" spans="1:13" ht="18.75">
      <c r="A1" s="113"/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</row>
    <row r="2" spans="1:13" ht="18.75">
      <c r="A2" s="113" t="s">
        <v>44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</row>
    <row r="3" spans="1:13" ht="15.75">
      <c r="A3" s="1"/>
      <c r="B3" s="2"/>
      <c r="C3" s="3"/>
      <c r="D3" s="3"/>
      <c r="E3" s="3"/>
      <c r="F3" s="3"/>
      <c r="G3" s="4"/>
      <c r="H3" s="4"/>
      <c r="I3" s="4"/>
      <c r="J3" s="5"/>
      <c r="K3" s="5"/>
      <c r="M3" s="63" t="s">
        <v>48</v>
      </c>
    </row>
    <row r="4" spans="1:13">
      <c r="A4" s="67"/>
      <c r="B4" s="68"/>
      <c r="C4" s="69"/>
      <c r="D4" s="69"/>
      <c r="E4" s="69"/>
      <c r="F4" s="69"/>
      <c r="G4" s="70"/>
      <c r="H4" s="70"/>
      <c r="I4" s="70"/>
      <c r="J4" s="44"/>
      <c r="K4" s="44"/>
      <c r="L4" s="44"/>
      <c r="M4" s="71"/>
    </row>
    <row r="5" spans="1:13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</row>
    <row r="6" spans="1:13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</row>
    <row r="7" spans="1:13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</row>
    <row r="8" spans="1:13">
      <c r="A8" s="16"/>
      <c r="B8" s="2"/>
      <c r="C8" s="3"/>
      <c r="D8" s="17"/>
      <c r="E8" s="3"/>
      <c r="F8" s="117" t="s">
        <v>4</v>
      </c>
      <c r="G8" s="115" t="s">
        <v>38</v>
      </c>
      <c r="H8" s="72" t="s">
        <v>1</v>
      </c>
      <c r="I8" s="72"/>
      <c r="J8" s="73" t="s">
        <v>2</v>
      </c>
      <c r="K8" s="115" t="s">
        <v>6</v>
      </c>
      <c r="L8" s="115" t="s">
        <v>3</v>
      </c>
      <c r="M8" s="115" t="s">
        <v>16</v>
      </c>
    </row>
    <row r="9" spans="1:13">
      <c r="A9" s="21"/>
      <c r="B9" s="2"/>
      <c r="C9" s="3"/>
      <c r="D9" s="3"/>
      <c r="E9" s="22"/>
      <c r="F9" s="118"/>
      <c r="G9" s="118"/>
      <c r="H9" s="74" t="s">
        <v>5</v>
      </c>
      <c r="I9" s="74" t="s">
        <v>6</v>
      </c>
      <c r="J9" s="74" t="s">
        <v>7</v>
      </c>
      <c r="K9" s="116"/>
      <c r="L9" s="118"/>
      <c r="M9" s="116"/>
    </row>
    <row r="10" spans="1:13">
      <c r="A10" s="21"/>
      <c r="B10" s="2"/>
      <c r="C10" s="3"/>
      <c r="D10" s="3"/>
      <c r="E10" s="22"/>
      <c r="F10" s="22"/>
      <c r="G10" s="24"/>
      <c r="H10" s="24"/>
      <c r="I10" s="24"/>
      <c r="J10" s="24"/>
      <c r="K10" s="5"/>
      <c r="L10" s="5"/>
      <c r="M10" s="24"/>
    </row>
    <row r="11" spans="1:13">
      <c r="A11" s="21"/>
      <c r="B11" s="2"/>
      <c r="C11" s="3"/>
      <c r="D11" s="3"/>
      <c r="E11" s="22"/>
      <c r="F11" s="22"/>
      <c r="G11" s="24"/>
      <c r="H11" s="24"/>
      <c r="I11" s="24"/>
      <c r="J11" s="24"/>
      <c r="K11" s="5"/>
      <c r="L11" s="5"/>
      <c r="M11" s="24"/>
    </row>
    <row r="12" spans="1:13">
      <c r="A12" s="21"/>
      <c r="B12" s="25"/>
      <c r="C12" s="3"/>
      <c r="D12" s="3"/>
      <c r="E12" s="26"/>
      <c r="F12" s="22"/>
      <c r="G12" s="24"/>
      <c r="H12" s="24"/>
      <c r="I12" s="24"/>
      <c r="J12" s="5"/>
      <c r="K12" s="5"/>
      <c r="L12" s="5"/>
      <c r="M12" s="5"/>
    </row>
    <row r="13" spans="1:13">
      <c r="A13" s="64" t="s">
        <v>49</v>
      </c>
      <c r="B13" s="75" t="s">
        <v>22</v>
      </c>
      <c r="C13" s="76"/>
      <c r="D13" s="76"/>
      <c r="E13" s="77"/>
      <c r="F13" s="78"/>
      <c r="G13" s="79"/>
      <c r="H13" s="79"/>
      <c r="I13" s="79"/>
      <c r="J13" s="80"/>
      <c r="K13" s="81">
        <f>K14+K15+K16</f>
        <v>0</v>
      </c>
      <c r="L13" s="82"/>
      <c r="M13" s="81">
        <f>M14+M15+M16</f>
        <v>0</v>
      </c>
    </row>
    <row r="14" spans="1:13">
      <c r="A14" s="65"/>
      <c r="B14" s="83" t="s">
        <v>9</v>
      </c>
      <c r="C14" s="84" t="s">
        <v>17</v>
      </c>
      <c r="D14" s="84"/>
      <c r="E14" s="76"/>
      <c r="F14" s="85" t="s">
        <v>13</v>
      </c>
      <c r="G14" s="86"/>
      <c r="H14" s="86"/>
      <c r="I14" s="86"/>
      <c r="J14" s="87"/>
      <c r="K14" s="87"/>
      <c r="L14" s="88"/>
      <c r="M14" s="87"/>
    </row>
    <row r="15" spans="1:13">
      <c r="A15" s="65"/>
      <c r="B15" s="83" t="s">
        <v>10</v>
      </c>
      <c r="C15" s="84" t="s">
        <v>24</v>
      </c>
      <c r="D15" s="84"/>
      <c r="E15" s="84"/>
      <c r="F15" s="85" t="s">
        <v>13</v>
      </c>
      <c r="G15" s="86"/>
      <c r="H15" s="86"/>
      <c r="I15" s="86"/>
      <c r="J15" s="87"/>
      <c r="K15" s="87">
        <f>J15*G15</f>
        <v>0</v>
      </c>
      <c r="L15" s="88"/>
      <c r="M15" s="87">
        <f>I15+K15</f>
        <v>0</v>
      </c>
    </row>
    <row r="16" spans="1:13">
      <c r="A16" s="65"/>
      <c r="B16" s="83"/>
      <c r="C16" s="84"/>
      <c r="D16" s="84"/>
      <c r="E16" s="76"/>
      <c r="F16" s="85"/>
      <c r="G16" s="86"/>
      <c r="H16" s="86"/>
      <c r="I16" s="86"/>
      <c r="J16" s="89"/>
      <c r="K16" s="89"/>
      <c r="L16" s="88"/>
      <c r="M16" s="90"/>
    </row>
    <row r="17" spans="1:13">
      <c r="A17" s="66"/>
      <c r="B17" s="91"/>
      <c r="C17" s="66"/>
      <c r="D17" s="66"/>
      <c r="E17" s="92"/>
      <c r="F17" s="93"/>
      <c r="G17" s="94"/>
      <c r="H17" s="94"/>
      <c r="I17" s="94"/>
      <c r="J17" s="95"/>
      <c r="K17" s="95"/>
      <c r="L17" s="96"/>
      <c r="M17" s="97"/>
    </row>
    <row r="18" spans="1:13">
      <c r="A18" s="64" t="s">
        <v>50</v>
      </c>
      <c r="B18" s="75"/>
      <c r="C18" s="76"/>
      <c r="D18" s="76"/>
      <c r="E18" s="76"/>
      <c r="F18" s="85"/>
      <c r="G18" s="86"/>
      <c r="H18" s="79"/>
      <c r="I18" s="79">
        <f>I19+I20+I21</f>
        <v>0</v>
      </c>
      <c r="J18" s="80"/>
      <c r="K18" s="80"/>
      <c r="L18" s="82"/>
      <c r="M18" s="81">
        <f>M19+M20+M21</f>
        <v>0</v>
      </c>
    </row>
    <row r="19" spans="1:13">
      <c r="A19" s="65"/>
      <c r="B19" s="83" t="s">
        <v>9</v>
      </c>
      <c r="C19" s="84"/>
      <c r="D19" s="84"/>
      <c r="E19" s="84"/>
      <c r="F19" s="85" t="s">
        <v>13</v>
      </c>
      <c r="G19" s="86"/>
      <c r="H19" s="98"/>
      <c r="I19" s="86">
        <f>G19*H19</f>
        <v>0</v>
      </c>
      <c r="J19" s="87"/>
      <c r="K19" s="89"/>
      <c r="L19" s="88"/>
      <c r="M19" s="87">
        <f>I19+K19</f>
        <v>0</v>
      </c>
    </row>
    <row r="20" spans="1:13">
      <c r="A20" s="65"/>
      <c r="B20" s="83" t="s">
        <v>10</v>
      </c>
      <c r="C20" s="84"/>
      <c r="D20" s="84"/>
      <c r="E20" s="84"/>
      <c r="F20" s="85" t="s">
        <v>13</v>
      </c>
      <c r="G20" s="86"/>
      <c r="H20" s="98"/>
      <c r="I20" s="86">
        <f>G20*H20</f>
        <v>0</v>
      </c>
      <c r="J20" s="87"/>
      <c r="K20" s="89"/>
      <c r="L20" s="88"/>
      <c r="M20" s="87">
        <f>I20+K20</f>
        <v>0</v>
      </c>
    </row>
    <row r="21" spans="1:13">
      <c r="A21" s="65"/>
      <c r="B21" s="83"/>
      <c r="C21" s="84"/>
      <c r="D21" s="84"/>
      <c r="E21" s="84"/>
      <c r="F21" s="85"/>
      <c r="G21" s="86"/>
      <c r="H21" s="86"/>
      <c r="I21" s="86"/>
      <c r="J21" s="89"/>
      <c r="K21" s="89"/>
      <c r="L21" s="88"/>
      <c r="M21" s="89"/>
    </row>
    <row r="22" spans="1:13">
      <c r="A22" s="66"/>
      <c r="B22" s="91"/>
      <c r="C22" s="66"/>
      <c r="D22" s="66"/>
      <c r="E22" s="66"/>
      <c r="F22" s="93"/>
      <c r="G22" s="94"/>
      <c r="H22" s="94"/>
      <c r="I22" s="94"/>
      <c r="J22" s="95"/>
      <c r="K22" s="95"/>
      <c r="L22" s="96"/>
      <c r="M22" s="97"/>
    </row>
    <row r="23" spans="1:13">
      <c r="A23" s="64" t="s">
        <v>51</v>
      </c>
      <c r="B23" s="75"/>
      <c r="C23" s="76"/>
      <c r="D23" s="76"/>
      <c r="E23" s="76"/>
      <c r="F23" s="85"/>
      <c r="G23" s="86"/>
      <c r="H23" s="79"/>
      <c r="I23" s="79"/>
      <c r="J23" s="80"/>
      <c r="K23" s="81">
        <f>SUM(H24:H27)</f>
        <v>0</v>
      </c>
      <c r="L23" s="82"/>
      <c r="M23" s="81">
        <f>M24+M25+M26+M27</f>
        <v>0</v>
      </c>
    </row>
    <row r="24" spans="1:13">
      <c r="A24" s="65"/>
      <c r="B24" s="83" t="s">
        <v>9</v>
      </c>
      <c r="C24" s="84"/>
      <c r="D24" s="84"/>
      <c r="E24" s="84"/>
      <c r="F24" s="85" t="s">
        <v>12</v>
      </c>
      <c r="G24" s="86"/>
      <c r="H24" s="86"/>
      <c r="I24" s="86"/>
      <c r="J24" s="87"/>
      <c r="K24" s="86">
        <f>G24*H24</f>
        <v>0</v>
      </c>
      <c r="L24" s="88"/>
      <c r="M24" s="87">
        <f>I24+K24</f>
        <v>0</v>
      </c>
    </row>
    <row r="25" spans="1:13">
      <c r="A25" s="65"/>
      <c r="B25" s="83" t="s">
        <v>10</v>
      </c>
      <c r="C25" s="84"/>
      <c r="D25" s="84"/>
      <c r="E25" s="84"/>
      <c r="F25" s="85" t="s">
        <v>12</v>
      </c>
      <c r="G25" s="86"/>
      <c r="H25" s="86"/>
      <c r="I25" s="86"/>
      <c r="J25" s="87"/>
      <c r="K25" s="86">
        <f>G25*H25</f>
        <v>0</v>
      </c>
      <c r="L25" s="88"/>
      <c r="M25" s="87">
        <f>I25+K25</f>
        <v>0</v>
      </c>
    </row>
    <row r="26" spans="1:13">
      <c r="A26" s="65"/>
      <c r="B26" s="83" t="s">
        <v>11</v>
      </c>
      <c r="C26" s="84"/>
      <c r="D26" s="84"/>
      <c r="E26" s="84"/>
      <c r="F26" s="85" t="s">
        <v>12</v>
      </c>
      <c r="G26" s="86"/>
      <c r="H26" s="86"/>
      <c r="I26" s="86"/>
      <c r="J26" s="87"/>
      <c r="K26" s="86">
        <f>G26*H26</f>
        <v>0</v>
      </c>
      <c r="L26" s="88"/>
      <c r="M26" s="87">
        <f>I26+K26</f>
        <v>0</v>
      </c>
    </row>
    <row r="27" spans="1:13">
      <c r="A27" s="65"/>
      <c r="B27" s="83" t="s">
        <v>32</v>
      </c>
      <c r="C27" s="84"/>
      <c r="D27" s="84"/>
      <c r="E27" s="84"/>
      <c r="F27" s="85" t="s">
        <v>12</v>
      </c>
      <c r="G27" s="86"/>
      <c r="H27" s="86"/>
      <c r="I27" s="86"/>
      <c r="J27" s="87"/>
      <c r="K27" s="86">
        <f>G27*H27</f>
        <v>0</v>
      </c>
      <c r="L27" s="88"/>
      <c r="M27" s="87">
        <f>I27+K27</f>
        <v>0</v>
      </c>
    </row>
    <row r="28" spans="1:13">
      <c r="A28" s="66"/>
      <c r="B28" s="91"/>
      <c r="C28" s="66"/>
      <c r="D28" s="66"/>
      <c r="E28" s="66"/>
      <c r="F28" s="93"/>
      <c r="G28" s="94"/>
      <c r="H28" s="94"/>
      <c r="I28" s="94"/>
      <c r="J28" s="99"/>
      <c r="K28" s="99"/>
      <c r="L28" s="96"/>
      <c r="M28" s="99"/>
    </row>
    <row r="29" spans="1:13">
      <c r="A29" s="66"/>
      <c r="B29" s="100"/>
      <c r="C29" s="101"/>
      <c r="D29" s="101"/>
      <c r="E29" s="101"/>
      <c r="F29" s="101"/>
      <c r="G29" s="102"/>
      <c r="H29" s="102"/>
      <c r="I29" s="102"/>
      <c r="J29" s="89"/>
      <c r="K29" s="89"/>
      <c r="L29" s="89"/>
      <c r="M29" s="81">
        <f>M30</f>
        <v>0</v>
      </c>
    </row>
    <row r="30" spans="1:13">
      <c r="A30" s="66"/>
      <c r="B30" s="103" t="s">
        <v>9</v>
      </c>
      <c r="C30" s="101"/>
      <c r="D30" s="101"/>
      <c r="E30" s="101"/>
      <c r="F30" s="85" t="s">
        <v>12</v>
      </c>
      <c r="G30" s="86"/>
      <c r="H30" s="102"/>
      <c r="I30" s="102"/>
      <c r="J30" s="87"/>
      <c r="K30" s="87">
        <f>G30*J30</f>
        <v>0</v>
      </c>
      <c r="L30" s="89"/>
      <c r="M30" s="87">
        <f>I30+K30</f>
        <v>0</v>
      </c>
    </row>
    <row r="31" spans="1:13">
      <c r="A31" s="66"/>
      <c r="B31" s="91"/>
      <c r="C31" s="66"/>
      <c r="D31" s="66"/>
      <c r="E31" s="66"/>
      <c r="F31" s="93"/>
      <c r="G31" s="94"/>
      <c r="H31" s="94"/>
      <c r="I31" s="94"/>
      <c r="J31" s="95"/>
      <c r="K31" s="95"/>
      <c r="L31" s="96"/>
      <c r="M31" s="95"/>
    </row>
    <row r="32" spans="1:13">
      <c r="A32" s="66"/>
      <c r="B32" s="100" t="s">
        <v>37</v>
      </c>
      <c r="C32" s="101"/>
      <c r="D32" s="101"/>
      <c r="E32" s="101"/>
      <c r="F32" s="85"/>
      <c r="G32" s="86"/>
      <c r="H32" s="86"/>
      <c r="I32" s="86"/>
      <c r="J32" s="89"/>
      <c r="K32" s="89"/>
      <c r="L32" s="88"/>
      <c r="M32" s="81">
        <f>M13+M18+M23+M29</f>
        <v>0</v>
      </c>
    </row>
    <row r="33" spans="1:13">
      <c r="A33" s="104"/>
      <c r="B33" s="91"/>
      <c r="C33" s="66"/>
      <c r="D33" s="66"/>
      <c r="E33" s="66"/>
      <c r="F33" s="66"/>
      <c r="G33" s="105"/>
      <c r="H33" s="105"/>
      <c r="I33" s="105"/>
      <c r="J33" s="95"/>
      <c r="K33" s="95"/>
      <c r="L33" s="95"/>
      <c r="M33" s="95"/>
    </row>
    <row r="34" spans="1:13">
      <c r="A34" s="64" t="s">
        <v>52</v>
      </c>
      <c r="B34" s="75" t="s">
        <v>46</v>
      </c>
      <c r="C34" s="76"/>
      <c r="D34" s="76"/>
      <c r="E34" s="76"/>
      <c r="F34" s="85"/>
      <c r="G34" s="86"/>
      <c r="H34" s="79"/>
      <c r="I34" s="106"/>
      <c r="J34" s="80"/>
      <c r="K34" s="80"/>
      <c r="L34" s="82"/>
      <c r="M34" s="81">
        <f>M35</f>
        <v>0</v>
      </c>
    </row>
    <row r="35" spans="1:13">
      <c r="A35" s="65"/>
      <c r="B35" s="83" t="s">
        <v>9</v>
      </c>
      <c r="C35" s="84" t="s">
        <v>18</v>
      </c>
      <c r="D35" s="84"/>
      <c r="E35" s="84"/>
      <c r="F35" s="85" t="s">
        <v>28</v>
      </c>
      <c r="G35" s="107">
        <v>0.15</v>
      </c>
      <c r="H35" s="86"/>
      <c r="I35" s="98"/>
      <c r="J35" s="89"/>
      <c r="K35" s="89"/>
      <c r="L35" s="88"/>
      <c r="M35" s="81">
        <f>M32*G35</f>
        <v>0</v>
      </c>
    </row>
    <row r="36" spans="1:13">
      <c r="A36" s="65"/>
      <c r="B36" s="83"/>
      <c r="C36" s="84" t="s">
        <v>45</v>
      </c>
      <c r="D36" s="84"/>
      <c r="E36" s="76"/>
      <c r="F36" s="85" t="s">
        <v>28</v>
      </c>
      <c r="G36" s="107">
        <v>0.15</v>
      </c>
      <c r="H36" s="86"/>
      <c r="I36" s="86"/>
      <c r="J36" s="89"/>
      <c r="K36" s="89"/>
      <c r="L36" s="88"/>
      <c r="M36" s="81">
        <f>M33*G36</f>
        <v>0</v>
      </c>
    </row>
    <row r="37" spans="1:13">
      <c r="A37" s="65"/>
      <c r="B37" s="83"/>
      <c r="C37" s="84" t="s">
        <v>47</v>
      </c>
      <c r="D37" s="84"/>
      <c r="E37" s="76"/>
      <c r="F37" s="85" t="s">
        <v>28</v>
      </c>
      <c r="G37" s="107">
        <v>0.15</v>
      </c>
      <c r="H37" s="86"/>
      <c r="I37" s="86"/>
      <c r="J37" s="89"/>
      <c r="K37" s="89"/>
      <c r="L37" s="88"/>
      <c r="M37" s="81">
        <f>M34*G37</f>
        <v>0</v>
      </c>
    </row>
    <row r="38" spans="1:13">
      <c r="A38" s="25"/>
      <c r="B38" s="2"/>
      <c r="C38" s="3"/>
      <c r="D38" s="3"/>
      <c r="E38" s="3"/>
      <c r="F38" s="3"/>
      <c r="G38" s="4"/>
      <c r="H38" s="4"/>
      <c r="I38" s="4"/>
      <c r="J38" s="5"/>
      <c r="K38" s="5"/>
      <c r="L38" s="5"/>
      <c r="M38" s="5"/>
    </row>
    <row r="39" spans="1:13">
      <c r="A39" s="25"/>
      <c r="B39" s="2"/>
      <c r="C39" s="3"/>
      <c r="D39" s="3"/>
      <c r="E39" s="3"/>
      <c r="F39" s="3"/>
      <c r="G39" s="4"/>
      <c r="H39" s="4"/>
      <c r="I39" s="4"/>
      <c r="J39" s="5"/>
      <c r="K39" s="5"/>
      <c r="L39" s="5"/>
      <c r="M39" s="5"/>
    </row>
    <row r="40" spans="1:13">
      <c r="A40" s="25"/>
      <c r="B40" s="2"/>
      <c r="C40" s="3"/>
      <c r="D40" s="3"/>
      <c r="E40" s="3"/>
      <c r="F40" s="3"/>
      <c r="G40" s="4"/>
      <c r="H40" s="4"/>
      <c r="I40" s="4"/>
      <c r="J40" s="5"/>
      <c r="K40" s="5"/>
      <c r="L40" s="5"/>
      <c r="M40" s="5"/>
    </row>
    <row r="41" spans="1:13">
      <c r="A41" s="25"/>
      <c r="B41" s="2"/>
      <c r="C41" s="3"/>
      <c r="D41" s="3"/>
      <c r="E41" s="3"/>
      <c r="F41" s="3"/>
      <c r="G41" s="4"/>
      <c r="H41" s="4"/>
      <c r="I41" s="4"/>
      <c r="J41" s="5"/>
      <c r="K41" s="5"/>
      <c r="L41" s="5"/>
      <c r="M41" s="5"/>
    </row>
    <row r="42" spans="1:13">
      <c r="A42" s="21"/>
      <c r="B42" s="2"/>
      <c r="C42" s="3"/>
      <c r="D42" s="3"/>
      <c r="E42" s="3"/>
      <c r="F42" s="22"/>
      <c r="G42" s="24"/>
      <c r="H42" s="24"/>
      <c r="I42" s="24"/>
      <c r="J42" s="5"/>
      <c r="K42" s="5"/>
      <c r="L42" s="43"/>
      <c r="M42" s="5"/>
    </row>
    <row r="43" spans="1:13" ht="15.75">
      <c r="A43" s="21"/>
      <c r="B43" s="2"/>
      <c r="C43" s="3"/>
      <c r="D43" s="3"/>
      <c r="E43" s="3"/>
      <c r="F43" s="3"/>
      <c r="G43" s="4"/>
      <c r="H43" s="114" t="s">
        <v>20</v>
      </c>
      <c r="I43" s="114"/>
      <c r="J43" s="114"/>
      <c r="K43" s="114"/>
      <c r="L43" s="114"/>
      <c r="M43" s="108">
        <f>+M32+M34</f>
        <v>0</v>
      </c>
    </row>
  </sheetData>
  <mergeCells count="8">
    <mergeCell ref="A1:M1"/>
    <mergeCell ref="A2:M2"/>
    <mergeCell ref="H43:L43"/>
    <mergeCell ref="M8:M9"/>
    <mergeCell ref="F8:F9"/>
    <mergeCell ref="G8:G9"/>
    <mergeCell ref="K8:K9"/>
    <mergeCell ref="L8:L9"/>
  </mergeCells>
  <phoneticPr fontId="0" type="noConversion"/>
  <pageMargins left="0.78740157480314965" right="0.78740157480314965" top="0.98425196850393704" bottom="0.98425196850393704" header="0.19685039370078741" footer="0.19685039370078741"/>
  <pageSetup scale="82" orientation="landscape" horizontalDpi="4294967293" r:id="rId1"/>
  <headerFooter alignWithMargins="0">
    <oddFooter>&amp;R&amp;"Calibri,Normal"&amp;9/16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Élévateurs électriques</vt:lpstr>
      <vt:lpstr>Budget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Utilisateur</cp:lastModifiedBy>
  <cp:lastPrinted>2021-01-26T21:37:27Z</cp:lastPrinted>
  <dcterms:created xsi:type="dcterms:W3CDTF">2004-09-13T01:59:36Z</dcterms:created>
  <dcterms:modified xsi:type="dcterms:W3CDTF">2021-01-26T21:37:44Z</dcterms:modified>
</cp:coreProperties>
</file>